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  " sheetId="1" r:id="rId1"/>
  </sheets>
  <definedNames>
    <definedName name="_xlnm._FilterDatabase" localSheetId="0" hidden="1">'  '!$A$3:$HU$45</definedName>
  </definedNames>
  <calcPr calcId="144525"/>
</workbook>
</file>

<file path=xl/sharedStrings.xml><?xml version="1.0" encoding="utf-8"?>
<sst xmlns="http://schemas.openxmlformats.org/spreadsheetml/2006/main" count="97" uniqueCount="36">
  <si>
    <t>浙江省农行2020年贺岁币等14种普通纪念币余量兑换进度</t>
  </si>
  <si>
    <t>统计数据截至时间：2026年10月</t>
  </si>
  <si>
    <t>单位：枚（张）</t>
  </si>
  <si>
    <t>序号</t>
  </si>
  <si>
    <t>品种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</si>
  <si>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</si>
  <si>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</si>
  <si>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</si>
  <si>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</si>
  <si>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</si>
  <si>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</si>
  <si>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</si>
  <si>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</si>
  <si>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</si>
  <si>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</si>
  <si>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</si>
  <si>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</si>
  <si>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</si>
  <si>
    <t>建党100周年币</t>
  </si>
  <si>
    <t>分配数量</t>
  </si>
  <si>
    <t>兑换数量</t>
  </si>
  <si>
    <t>兑换进度</t>
  </si>
  <si>
    <t>/</t>
  </si>
  <si>
    <t>冬奥钞（冰）</t>
  </si>
  <si>
    <t>冬奥钞（雪）</t>
  </si>
  <si>
    <t>黄山币</t>
  </si>
  <si>
    <t>冬奥币（冰）</t>
  </si>
  <si>
    <t>冬奥币（雪）</t>
  </si>
  <si>
    <t>峨眉山-乐山大佛币</t>
  </si>
  <si>
    <t>三江源币</t>
  </si>
  <si>
    <t>大熊猫币</t>
  </si>
  <si>
    <t>东北虎豹币</t>
  </si>
  <si>
    <t>热带雨林币</t>
  </si>
  <si>
    <t>抗战胜利80周年币</t>
  </si>
  <si>
    <t>武夷山币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</si>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</sst>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0.5"/>
      <color rgb="FF00000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U45"/>
  <sheetViews>
    <sheetView tabSelected="1" workbookViewId="0">
      <selection activeCell="R20" sqref="R20"/>
    </sheetView>
  </sheetViews>
  <sheetFormatPr defaultColWidth="26" defaultRowHeight="13.5"/>
  <cols>
    <col min="1" max="1" width="4.5" customWidth="1"/>
    <col min="2" max="2" width="8.375" customWidth="1"/>
    <col min="3" max="3" width="9.5" customWidth="1"/>
    <col min="4" max="10" width="9.5" style="3" customWidth="1"/>
    <col min="11" max="15" width="9.5" style="4" customWidth="1"/>
    <col min="16" max="16" width="9.5" style="3" customWidth="1"/>
  </cols>
  <sheetData>
    <row r="1" ht="53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3"/>
      <c r="L1" s="23"/>
      <c r="M1" s="23"/>
      <c r="N1" s="23"/>
      <c r="O1" s="23"/>
      <c r="P1" s="5"/>
    </row>
    <row r="2" s="1" customFormat="1" ht="25.5" customHeight="1" spans="1:229">
      <c r="A2" s="6" t="s">
        <v>1</v>
      </c>
      <c r="B2" s="6"/>
      <c r="C2" s="6"/>
      <c r="D2" s="7"/>
      <c r="E2" s="7"/>
      <c r="F2" s="8"/>
      <c r="G2" s="8"/>
      <c r="H2" s="8"/>
      <c r="I2" s="8"/>
      <c r="J2" s="7" t="s">
        <v>2</v>
      </c>
      <c r="K2" s="7"/>
      <c r="L2" s="7"/>
      <c r="M2" s="7"/>
      <c r="N2" s="7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</row>
    <row r="3" s="2" customFormat="1" ht="20" customHeight="1" spans="1:229">
      <c r="A3" s="9" t="s">
        <v>3</v>
      </c>
      <c r="B3" s="9" t="s">
        <v>4</v>
      </c>
      <c r="C3" s="9"/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0" t="s">
        <v>16</v>
      </c>
      <c r="P3" s="24" t="s">
        <v>17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</row>
    <row r="4" ht="20" customHeight="1" spans="1:16">
      <c r="A4" s="11">
        <v>1</v>
      </c>
      <c r="B4" s="12" t="s">
        <v>18</v>
      </c>
      <c r="C4" s="10" t="s">
        <v>19</v>
      </c>
      <c r="D4" s="13">
        <v>211167</v>
      </c>
      <c r="E4" s="13">
        <v>69530</v>
      </c>
      <c r="F4" s="14">
        <v>51420</v>
      </c>
      <c r="G4" s="14">
        <v>27501</v>
      </c>
      <c r="H4" s="14">
        <v>41861</v>
      </c>
      <c r="I4" s="14">
        <v>0</v>
      </c>
      <c r="J4" s="14">
        <v>27922</v>
      </c>
      <c r="K4" s="25">
        <v>79817</v>
      </c>
      <c r="L4" s="25">
        <v>18873</v>
      </c>
      <c r="M4" s="25">
        <v>14166</v>
      </c>
      <c r="N4" s="25">
        <v>0</v>
      </c>
      <c r="O4" s="25">
        <v>15613</v>
      </c>
      <c r="P4" s="22">
        <f>O4+N4+M4+L4+K4+J4+I4+H4+G4+F4+E4+D4</f>
        <v>557870</v>
      </c>
    </row>
    <row r="5" ht="20" customHeight="1" spans="1:16">
      <c r="A5" s="15"/>
      <c r="B5" s="12"/>
      <c r="C5" s="10" t="s">
        <v>20</v>
      </c>
      <c r="D5" s="13">
        <v>4233</v>
      </c>
      <c r="E5" s="13">
        <v>1878</v>
      </c>
      <c r="F5" s="14">
        <v>1099</v>
      </c>
      <c r="G5" s="14">
        <v>27501</v>
      </c>
      <c r="H5" s="14">
        <v>29384</v>
      </c>
      <c r="I5" s="14">
        <v>0</v>
      </c>
      <c r="J5" s="14">
        <v>27922</v>
      </c>
      <c r="K5" s="25">
        <v>1622</v>
      </c>
      <c r="L5" s="25">
        <v>2259</v>
      </c>
      <c r="M5" s="25">
        <v>650</v>
      </c>
      <c r="N5" s="25">
        <v>0</v>
      </c>
      <c r="O5" s="25">
        <v>482</v>
      </c>
      <c r="P5" s="22">
        <f>O5+N5+M5+L5+K5+J5+I5+H5+G5+F5+E5+D5</f>
        <v>97030</v>
      </c>
    </row>
    <row r="6" ht="20" customHeight="1" spans="1:16">
      <c r="A6" s="16"/>
      <c r="B6" s="12"/>
      <c r="C6" s="10" t="s">
        <v>21</v>
      </c>
      <c r="D6" s="17">
        <v>0.0200457457841424</v>
      </c>
      <c r="E6" s="17">
        <v>0.0270099237739105</v>
      </c>
      <c r="F6" s="18">
        <v>0.0213730066122131</v>
      </c>
      <c r="G6" s="18">
        <v>1</v>
      </c>
      <c r="H6" s="18">
        <v>0.70194214185041</v>
      </c>
      <c r="I6" s="18" t="s">
        <v>22</v>
      </c>
      <c r="J6" s="18">
        <v>1</v>
      </c>
      <c r="K6" s="26">
        <v>0.0203214853978476</v>
      </c>
      <c r="L6" s="26">
        <v>0.119694802098236</v>
      </c>
      <c r="M6" s="26">
        <v>0.0458845122123394</v>
      </c>
      <c r="N6" s="26" t="s">
        <v>22</v>
      </c>
      <c r="O6" s="26">
        <v>0.0308717094728752</v>
      </c>
      <c r="P6" s="18">
        <f>P5/P4</f>
        <v>0.173929410077617</v>
      </c>
    </row>
    <row r="7" ht="20" customHeight="1" spans="1:16">
      <c r="A7" s="11">
        <v>2</v>
      </c>
      <c r="B7" s="12" t="s">
        <v>23</v>
      </c>
      <c r="C7" s="10" t="s">
        <v>19</v>
      </c>
      <c r="D7" s="19">
        <v>160116</v>
      </c>
      <c r="E7" s="19">
        <v>39131</v>
      </c>
      <c r="F7" s="14">
        <v>78694</v>
      </c>
      <c r="G7" s="14">
        <v>28884</v>
      </c>
      <c r="H7" s="14">
        <v>44192</v>
      </c>
      <c r="I7" s="14">
        <v>0</v>
      </c>
      <c r="J7" s="14">
        <v>31363</v>
      </c>
      <c r="K7" s="25">
        <v>74076</v>
      </c>
      <c r="L7" s="25">
        <v>41455</v>
      </c>
      <c r="M7" s="25">
        <v>32624</v>
      </c>
      <c r="N7" s="25">
        <v>0</v>
      </c>
      <c r="O7" s="25">
        <v>4145</v>
      </c>
      <c r="P7" s="22">
        <f>O7+N7+M7+L7+K7+J7+I7+H7+G7+F7+E7+D7</f>
        <v>534680</v>
      </c>
    </row>
    <row r="8" ht="20" customHeight="1" spans="1:16">
      <c r="A8" s="15"/>
      <c r="B8" s="12"/>
      <c r="C8" s="10" t="s">
        <v>20</v>
      </c>
      <c r="D8" s="19">
        <v>4369</v>
      </c>
      <c r="E8" s="19">
        <v>1411</v>
      </c>
      <c r="F8" s="14">
        <v>808</v>
      </c>
      <c r="G8" s="14">
        <v>28884</v>
      </c>
      <c r="H8" s="14">
        <v>31142</v>
      </c>
      <c r="I8" s="14">
        <v>0</v>
      </c>
      <c r="J8" s="14">
        <v>31363</v>
      </c>
      <c r="K8" s="25">
        <v>1808</v>
      </c>
      <c r="L8" s="25">
        <v>4434</v>
      </c>
      <c r="M8" s="25">
        <v>630</v>
      </c>
      <c r="N8" s="25">
        <v>0</v>
      </c>
      <c r="O8" s="25">
        <v>135</v>
      </c>
      <c r="P8" s="22">
        <f>O8+N8+M8+L8+K8+J8+I8+H8+G8+F8+E8+D8</f>
        <v>104984</v>
      </c>
    </row>
    <row r="9" customFormat="1" ht="20" customHeight="1" spans="1:16">
      <c r="A9" s="16"/>
      <c r="B9" s="12"/>
      <c r="C9" s="10" t="s">
        <v>21</v>
      </c>
      <c r="D9" s="17">
        <v>0.0272864673111994</v>
      </c>
      <c r="E9" s="17">
        <v>0.0360583680457949</v>
      </c>
      <c r="F9" s="18">
        <v>0.0102676188781864</v>
      </c>
      <c r="G9" s="18">
        <v>1</v>
      </c>
      <c r="H9" s="18">
        <v>0.704697682838523</v>
      </c>
      <c r="I9" s="18" t="s">
        <v>22</v>
      </c>
      <c r="J9" s="18">
        <v>1</v>
      </c>
      <c r="K9" s="26">
        <v>0.0244073654084994</v>
      </c>
      <c r="L9" s="26">
        <v>0.106959353515861</v>
      </c>
      <c r="M9" s="26">
        <v>0.019310936733693</v>
      </c>
      <c r="N9" s="26" t="s">
        <v>22</v>
      </c>
      <c r="O9" s="26">
        <v>0.0325693606755127</v>
      </c>
      <c r="P9" s="18">
        <f>P8/P7</f>
        <v>0.196349218223984</v>
      </c>
    </row>
    <row r="10" customFormat="1" ht="20" customHeight="1" spans="1:16">
      <c r="A10" s="11">
        <v>3</v>
      </c>
      <c r="B10" s="12" t="s">
        <v>24</v>
      </c>
      <c r="C10" s="10" t="s">
        <v>19</v>
      </c>
      <c r="D10" s="19">
        <v>160116</v>
      </c>
      <c r="E10" s="19">
        <v>39131</v>
      </c>
      <c r="F10" s="14">
        <v>78694</v>
      </c>
      <c r="G10" s="14">
        <v>28884</v>
      </c>
      <c r="H10" s="14">
        <v>44192</v>
      </c>
      <c r="I10" s="14">
        <v>0</v>
      </c>
      <c r="J10" s="14">
        <v>31363</v>
      </c>
      <c r="K10" s="25">
        <v>74076</v>
      </c>
      <c r="L10" s="25">
        <v>41455</v>
      </c>
      <c r="M10" s="25">
        <v>32624</v>
      </c>
      <c r="N10" s="25">
        <v>0</v>
      </c>
      <c r="O10" s="25">
        <v>4145</v>
      </c>
      <c r="P10" s="22">
        <f>O10+N10+M10+L10+K10+J10+I10+H10+G10+F10+E10+D10</f>
        <v>534680</v>
      </c>
    </row>
    <row r="11" customFormat="1" ht="20" customHeight="1" spans="1:16">
      <c r="A11" s="15"/>
      <c r="B11" s="12" t="s">
        <v>25</v>
      </c>
      <c r="C11" s="10" t="s">
        <v>20</v>
      </c>
      <c r="D11" s="19">
        <v>4482</v>
      </c>
      <c r="E11" s="19">
        <v>1359</v>
      </c>
      <c r="F11" s="14">
        <v>782</v>
      </c>
      <c r="G11" s="14">
        <v>28884</v>
      </c>
      <c r="H11" s="14">
        <v>31022</v>
      </c>
      <c r="I11" s="14">
        <v>0</v>
      </c>
      <c r="J11" s="14">
        <v>31363</v>
      </c>
      <c r="K11" s="25">
        <v>1917</v>
      </c>
      <c r="L11" s="25">
        <v>4424</v>
      </c>
      <c r="M11" s="25">
        <v>620</v>
      </c>
      <c r="N11" s="25">
        <v>0</v>
      </c>
      <c r="O11" s="25">
        <v>115</v>
      </c>
      <c r="P11" s="22">
        <f>O11+N11+M11+L11+K11+J11+I11+H11+G11+F11+E11+D11</f>
        <v>104968</v>
      </c>
    </row>
    <row r="12" customFormat="1" ht="20" customHeight="1" spans="1:16">
      <c r="A12" s="16"/>
      <c r="B12" s="12"/>
      <c r="C12" s="10" t="s">
        <v>21</v>
      </c>
      <c r="D12" s="17">
        <v>0.0279922056509031</v>
      </c>
      <c r="E12" s="17">
        <v>0.0347294983516905</v>
      </c>
      <c r="F12" s="18">
        <v>0.00993722520141307</v>
      </c>
      <c r="G12" s="18">
        <v>1</v>
      </c>
      <c r="H12" s="18">
        <v>0.70198225923244</v>
      </c>
      <c r="I12" s="18" t="s">
        <v>22</v>
      </c>
      <c r="J12" s="18">
        <v>1</v>
      </c>
      <c r="K12" s="26">
        <v>0.0258788271504941</v>
      </c>
      <c r="L12" s="26">
        <v>0.106718128090701</v>
      </c>
      <c r="M12" s="26">
        <v>0.0190044139283963</v>
      </c>
      <c r="N12" s="26" t="s">
        <v>22</v>
      </c>
      <c r="O12" s="26">
        <v>0.0277442702050663</v>
      </c>
      <c r="P12" s="18">
        <f>P11/P10</f>
        <v>0.196319293783197</v>
      </c>
    </row>
    <row r="13" customFormat="1" ht="20" customHeight="1" spans="1:16">
      <c r="A13" s="11">
        <v>4</v>
      </c>
      <c r="B13" s="12" t="s">
        <v>26</v>
      </c>
      <c r="C13" s="10" t="s">
        <v>19</v>
      </c>
      <c r="D13" s="19">
        <v>21284</v>
      </c>
      <c r="E13" s="19">
        <v>5327</v>
      </c>
      <c r="F13" s="14">
        <v>4060</v>
      </c>
      <c r="G13" s="14">
        <v>3923</v>
      </c>
      <c r="H13" s="14">
        <v>1778</v>
      </c>
      <c r="I13" s="14">
        <v>0</v>
      </c>
      <c r="J13" s="14">
        <v>12202</v>
      </c>
      <c r="K13" s="25">
        <v>9820</v>
      </c>
      <c r="L13" s="25">
        <v>2650</v>
      </c>
      <c r="M13" s="25">
        <v>2190</v>
      </c>
      <c r="N13" s="25">
        <v>0</v>
      </c>
      <c r="O13" s="25">
        <v>1187</v>
      </c>
      <c r="P13" s="22">
        <f>O13+N13+M13+L13+K13+J13+I13+H13+G13+F13+E13+D13</f>
        <v>64421</v>
      </c>
    </row>
    <row r="14" customFormat="1" ht="20" customHeight="1" spans="1:16">
      <c r="A14" s="15"/>
      <c r="B14" s="12"/>
      <c r="C14" s="10" t="s">
        <v>20</v>
      </c>
      <c r="D14" s="19">
        <v>5151</v>
      </c>
      <c r="E14" s="19">
        <v>3460</v>
      </c>
      <c r="F14" s="14">
        <v>309</v>
      </c>
      <c r="G14" s="14">
        <v>3923</v>
      </c>
      <c r="H14" s="14">
        <v>1640</v>
      </c>
      <c r="I14" s="14">
        <v>0</v>
      </c>
      <c r="J14" s="14">
        <v>12202</v>
      </c>
      <c r="K14" s="25">
        <v>1646</v>
      </c>
      <c r="L14" s="25">
        <v>223</v>
      </c>
      <c r="M14" s="25">
        <v>165</v>
      </c>
      <c r="N14" s="25">
        <v>0</v>
      </c>
      <c r="O14" s="25">
        <v>200</v>
      </c>
      <c r="P14" s="22">
        <f>O14+N14+M14+L14+K14+J14+I14+H14+G14+F14+E14+D14</f>
        <v>28919</v>
      </c>
    </row>
    <row r="15" customFormat="1" ht="20" customHeight="1" spans="1:16">
      <c r="A15" s="16"/>
      <c r="B15" s="12"/>
      <c r="C15" s="10" t="s">
        <v>21</v>
      </c>
      <c r="D15" s="17">
        <v>0.242012779552716</v>
      </c>
      <c r="E15" s="17">
        <v>0.64952130655153</v>
      </c>
      <c r="F15" s="18">
        <v>0.0761083743842365</v>
      </c>
      <c r="G15" s="18">
        <v>1</v>
      </c>
      <c r="H15" s="18">
        <v>0.922384701912261</v>
      </c>
      <c r="I15" s="18" t="s">
        <v>22</v>
      </c>
      <c r="J15" s="18">
        <v>1</v>
      </c>
      <c r="K15" s="26">
        <v>0.167617107942974</v>
      </c>
      <c r="L15" s="26">
        <v>0.0841509433962264</v>
      </c>
      <c r="M15" s="26">
        <v>0.0753424657534247</v>
      </c>
      <c r="N15" s="26" t="s">
        <v>22</v>
      </c>
      <c r="O15" s="26">
        <v>0.16849199663016</v>
      </c>
      <c r="P15" s="18">
        <f>P14/P13</f>
        <v>0.448906412505239</v>
      </c>
    </row>
    <row r="16" customFormat="1" ht="20" customHeight="1" spans="1:16">
      <c r="A16" s="11">
        <v>5</v>
      </c>
      <c r="B16" s="12" t="s">
        <v>27</v>
      </c>
      <c r="C16" s="10" t="s">
        <v>19</v>
      </c>
      <c r="D16" s="19">
        <v>21284</v>
      </c>
      <c r="E16" s="19">
        <v>5327</v>
      </c>
      <c r="F16" s="14">
        <v>4060</v>
      </c>
      <c r="G16" s="14">
        <v>3923</v>
      </c>
      <c r="H16" s="14">
        <v>1778</v>
      </c>
      <c r="I16" s="14">
        <v>0</v>
      </c>
      <c r="J16" s="14">
        <v>12202</v>
      </c>
      <c r="K16" s="25">
        <v>9820</v>
      </c>
      <c r="L16" s="25">
        <v>2650</v>
      </c>
      <c r="M16" s="25">
        <v>2190</v>
      </c>
      <c r="N16" s="25">
        <v>0</v>
      </c>
      <c r="O16" s="25">
        <v>1187</v>
      </c>
      <c r="P16" s="22">
        <f>O16+N16+M16+L16+K16+J16+I16+H16+G16+F16+E16+D16</f>
        <v>64421</v>
      </c>
    </row>
    <row r="17" customFormat="1" ht="20" customHeight="1" spans="1:16">
      <c r="A17" s="15"/>
      <c r="B17" s="12"/>
      <c r="C17" s="10" t="s">
        <v>20</v>
      </c>
      <c r="D17" s="19">
        <v>5253</v>
      </c>
      <c r="E17" s="19">
        <v>360</v>
      </c>
      <c r="F17" s="14">
        <v>309</v>
      </c>
      <c r="G17" s="14">
        <v>3923</v>
      </c>
      <c r="H17" s="14">
        <v>1620</v>
      </c>
      <c r="I17" s="14">
        <v>0</v>
      </c>
      <c r="J17" s="14">
        <v>12202</v>
      </c>
      <c r="K17" s="25">
        <v>1976</v>
      </c>
      <c r="L17" s="25">
        <v>223</v>
      </c>
      <c r="M17" s="25">
        <v>165</v>
      </c>
      <c r="N17" s="25">
        <v>0</v>
      </c>
      <c r="O17" s="25">
        <v>200</v>
      </c>
      <c r="P17" s="22">
        <f>O17+N17+M17+L17+K17+J17+I17+H17+G17+F17+E17+D17</f>
        <v>26231</v>
      </c>
    </row>
    <row r="18" customFormat="1" ht="20" customHeight="1" spans="1:16">
      <c r="A18" s="16"/>
      <c r="B18" s="12"/>
      <c r="C18" s="10" t="s">
        <v>21</v>
      </c>
      <c r="D18" s="17">
        <v>0.246805111821086</v>
      </c>
      <c r="E18" s="17">
        <v>0.0675802515487141</v>
      </c>
      <c r="F18" s="18">
        <v>0.0761083743842365</v>
      </c>
      <c r="G18" s="18">
        <v>1</v>
      </c>
      <c r="H18" s="18">
        <v>0.911136107986502</v>
      </c>
      <c r="I18" s="18" t="s">
        <v>22</v>
      </c>
      <c r="J18" s="18">
        <v>1</v>
      </c>
      <c r="K18" s="26">
        <v>0.20122199592668</v>
      </c>
      <c r="L18" s="26">
        <v>0.0841509433962264</v>
      </c>
      <c r="M18" s="26">
        <v>0.0753424657534247</v>
      </c>
      <c r="N18" s="26" t="s">
        <v>22</v>
      </c>
      <c r="O18" s="26">
        <v>0.16849199663016</v>
      </c>
      <c r="P18" s="18">
        <f>P17/P16</f>
        <v>0.40718088821968</v>
      </c>
    </row>
    <row r="19" customFormat="1" ht="20" customHeight="1" spans="1:16">
      <c r="A19" s="11">
        <v>6</v>
      </c>
      <c r="B19" s="12" t="s">
        <v>25</v>
      </c>
      <c r="C19" s="10" t="s">
        <v>19</v>
      </c>
      <c r="D19" s="19">
        <v>51172</v>
      </c>
      <c r="E19" s="19">
        <v>21388</v>
      </c>
      <c r="F19" s="14">
        <v>16700</v>
      </c>
      <c r="G19" s="14">
        <v>0</v>
      </c>
      <c r="H19" s="14">
        <v>10835</v>
      </c>
      <c r="I19" s="14">
        <v>0</v>
      </c>
      <c r="J19" s="14">
        <v>5744</v>
      </c>
      <c r="K19" s="25">
        <v>15125</v>
      </c>
      <c r="L19" s="25">
        <v>6041</v>
      </c>
      <c r="M19" s="25">
        <v>4312</v>
      </c>
      <c r="N19" s="25">
        <v>0</v>
      </c>
      <c r="O19" s="25">
        <v>3461</v>
      </c>
      <c r="P19" s="22">
        <f>O19+N19+M19+L19+K19+J19+I19+H19+G19+F19+E19+D19</f>
        <v>134778</v>
      </c>
    </row>
    <row r="20" customFormat="1" ht="20" customHeight="1" spans="1:16">
      <c r="A20" s="15"/>
      <c r="B20" s="12"/>
      <c r="C20" s="10" t="s">
        <v>20</v>
      </c>
      <c r="D20" s="19">
        <v>6770</v>
      </c>
      <c r="E20" s="19">
        <v>1372</v>
      </c>
      <c r="F20" s="14">
        <v>860</v>
      </c>
      <c r="G20" s="14">
        <v>0</v>
      </c>
      <c r="H20" s="14">
        <v>6935</v>
      </c>
      <c r="I20" s="14">
        <v>0</v>
      </c>
      <c r="J20" s="14">
        <v>5744</v>
      </c>
      <c r="K20" s="25">
        <v>2236</v>
      </c>
      <c r="L20" s="25">
        <v>902</v>
      </c>
      <c r="M20" s="25">
        <v>924</v>
      </c>
      <c r="N20" s="25">
        <v>0</v>
      </c>
      <c r="O20" s="25">
        <v>187</v>
      </c>
      <c r="P20" s="22">
        <f>O20+N20+M20+L20+K20+J20+I20+H20+G20+F20+E20+D20</f>
        <v>25930</v>
      </c>
    </row>
    <row r="21" customFormat="1" ht="20" customHeight="1" spans="1:16">
      <c r="A21" s="16"/>
      <c r="B21" s="12"/>
      <c r="C21" s="10" t="s">
        <v>21</v>
      </c>
      <c r="D21" s="17">
        <v>0.132298913468303</v>
      </c>
      <c r="E21" s="17">
        <v>0.064148120441369</v>
      </c>
      <c r="F21" s="18">
        <v>0.0514970059880239</v>
      </c>
      <c r="G21" s="18" t="s">
        <v>22</v>
      </c>
      <c r="H21" s="18">
        <v>0.640055376095985</v>
      </c>
      <c r="I21" s="18" t="s">
        <v>22</v>
      </c>
      <c r="J21" s="18">
        <v>1</v>
      </c>
      <c r="K21" s="26">
        <v>0.147834710743802</v>
      </c>
      <c r="L21" s="26">
        <v>0.14931302764443</v>
      </c>
      <c r="M21" s="26">
        <v>0.214285714285714</v>
      </c>
      <c r="N21" s="26" t="s">
        <v>22</v>
      </c>
      <c r="O21" s="26">
        <v>0.0540306269864201</v>
      </c>
      <c r="P21" s="18">
        <f>P20/P19</f>
        <v>0.192390449479885</v>
      </c>
    </row>
    <row r="22" customFormat="1" ht="20" customHeight="1" spans="1:16">
      <c r="A22" s="11">
        <v>7</v>
      </c>
      <c r="B22" s="12" t="s">
        <v>28</v>
      </c>
      <c r="C22" s="10" t="s">
        <v>19</v>
      </c>
      <c r="D22" s="19">
        <v>51172</v>
      </c>
      <c r="E22" s="19">
        <v>21388</v>
      </c>
      <c r="F22" s="14">
        <v>16700</v>
      </c>
      <c r="G22" s="14">
        <v>0</v>
      </c>
      <c r="H22" s="14">
        <v>10835</v>
      </c>
      <c r="I22" s="14">
        <v>0</v>
      </c>
      <c r="J22" s="14">
        <v>5744</v>
      </c>
      <c r="K22" s="25">
        <v>15125</v>
      </c>
      <c r="L22" s="25">
        <v>6041</v>
      </c>
      <c r="M22" s="25">
        <v>4312</v>
      </c>
      <c r="N22" s="25">
        <v>0</v>
      </c>
      <c r="O22" s="25">
        <v>3461</v>
      </c>
      <c r="P22" s="22">
        <f>O22+N22+M22+L22+K22+J22+I22+H22+G22+F22+E22+D22</f>
        <v>134778</v>
      </c>
    </row>
    <row r="23" customFormat="1" ht="20" customHeight="1" spans="1:16">
      <c r="A23" s="15"/>
      <c r="B23" s="12"/>
      <c r="C23" s="10" t="s">
        <v>20</v>
      </c>
      <c r="D23" s="19">
        <v>6748</v>
      </c>
      <c r="E23" s="19">
        <v>1339</v>
      </c>
      <c r="F23" s="14">
        <v>820</v>
      </c>
      <c r="G23" s="14">
        <v>0</v>
      </c>
      <c r="H23" s="14">
        <v>6977</v>
      </c>
      <c r="I23" s="14">
        <v>0</v>
      </c>
      <c r="J23" s="14">
        <v>5744</v>
      </c>
      <c r="K23" s="25">
        <v>2095</v>
      </c>
      <c r="L23" s="25">
        <v>942</v>
      </c>
      <c r="M23" s="25">
        <v>744</v>
      </c>
      <c r="N23" s="25">
        <v>0</v>
      </c>
      <c r="O23" s="25">
        <v>207</v>
      </c>
      <c r="P23" s="22">
        <f>O23+N23+M23+L23+K23+J23+I23+H23+G23+F23+E23+D23</f>
        <v>25616</v>
      </c>
    </row>
    <row r="24" customFormat="1" ht="20" customHeight="1" spans="1:16">
      <c r="A24" s="16"/>
      <c r="B24" s="12"/>
      <c r="C24" s="10" t="s">
        <v>21</v>
      </c>
      <c r="D24" s="17">
        <v>0.131868990854373</v>
      </c>
      <c r="E24" s="17">
        <v>0.0626051991771087</v>
      </c>
      <c r="F24" s="18">
        <v>0.0491017964071856</v>
      </c>
      <c r="G24" s="18" t="s">
        <v>22</v>
      </c>
      <c r="H24" s="18">
        <v>0.643931702814952</v>
      </c>
      <c r="I24" s="18" t="s">
        <v>22</v>
      </c>
      <c r="J24" s="18">
        <v>1</v>
      </c>
      <c r="K24" s="26">
        <v>0.138512396694215</v>
      </c>
      <c r="L24" s="26">
        <v>0.155934447939083</v>
      </c>
      <c r="M24" s="26">
        <v>0.172541743970315</v>
      </c>
      <c r="N24" s="26" t="s">
        <v>22</v>
      </c>
      <c r="O24" s="26">
        <v>0.0598093036694597</v>
      </c>
      <c r="P24" s="18">
        <f>P23/P22</f>
        <v>0.190060692397869</v>
      </c>
    </row>
    <row r="25" customFormat="1" ht="20" customHeight="1" spans="1:16">
      <c r="A25" s="11">
        <v>8</v>
      </c>
      <c r="B25" s="12" t="s">
        <v>29</v>
      </c>
      <c r="C25" s="10" t="s">
        <v>19</v>
      </c>
      <c r="D25" s="19">
        <v>36553</v>
      </c>
      <c r="E25" s="19">
        <v>14613</v>
      </c>
      <c r="F25" s="14">
        <v>17673</v>
      </c>
      <c r="G25" s="14">
        <v>0</v>
      </c>
      <c r="H25" s="14">
        <v>12753</v>
      </c>
      <c r="I25" s="14">
        <v>0</v>
      </c>
      <c r="J25" s="14">
        <v>7888</v>
      </c>
      <c r="K25" s="25">
        <v>20667</v>
      </c>
      <c r="L25" s="25">
        <v>6476</v>
      </c>
      <c r="M25" s="25">
        <v>4230</v>
      </c>
      <c r="N25" s="25">
        <v>0</v>
      </c>
      <c r="O25" s="25">
        <v>4525</v>
      </c>
      <c r="P25" s="22">
        <f>O25+N25+M25+L25+K25+J25+I25+H25+G25+F25+E25+D25</f>
        <v>125378</v>
      </c>
    </row>
    <row r="26" customFormat="1" ht="20" customHeight="1" spans="1:16">
      <c r="A26" s="15"/>
      <c r="B26" s="12"/>
      <c r="C26" s="10" t="s">
        <v>20</v>
      </c>
      <c r="D26" s="19">
        <v>4947</v>
      </c>
      <c r="E26" s="19">
        <v>927</v>
      </c>
      <c r="F26" s="14">
        <v>1099</v>
      </c>
      <c r="G26" s="20">
        <v>0</v>
      </c>
      <c r="H26" s="14">
        <v>8318</v>
      </c>
      <c r="I26" s="14">
        <v>0</v>
      </c>
      <c r="J26" s="14">
        <v>7888</v>
      </c>
      <c r="K26" s="25">
        <v>1297</v>
      </c>
      <c r="L26" s="25">
        <v>978</v>
      </c>
      <c r="M26" s="25">
        <v>634</v>
      </c>
      <c r="N26" s="25">
        <v>0</v>
      </c>
      <c r="O26" s="25">
        <v>207</v>
      </c>
      <c r="P26" s="22">
        <f>O26+N26+M26+L26+K26+J26+I26+H26+G26+F26+E26+D26</f>
        <v>26295</v>
      </c>
    </row>
    <row r="27" s="3" customFormat="1" ht="20" customHeight="1" spans="1:16">
      <c r="A27" s="16"/>
      <c r="B27" s="12"/>
      <c r="C27" s="10" t="s">
        <v>21</v>
      </c>
      <c r="D27" s="18">
        <v>0.135337728777392</v>
      </c>
      <c r="E27" s="18">
        <v>0.0634366659823445</v>
      </c>
      <c r="F27" s="18">
        <v>0.0621852543427828</v>
      </c>
      <c r="G27" s="21" t="s">
        <v>22</v>
      </c>
      <c r="H27" s="18">
        <v>0.652238688935937</v>
      </c>
      <c r="I27" s="18" t="s">
        <v>22</v>
      </c>
      <c r="J27" s="18">
        <v>1</v>
      </c>
      <c r="K27" s="26">
        <v>0.062757052305608</v>
      </c>
      <c r="L27" s="26">
        <v>0.151019147621989</v>
      </c>
      <c r="M27" s="26">
        <v>0.149881796690307</v>
      </c>
      <c r="N27" s="26" t="s">
        <v>22</v>
      </c>
      <c r="O27" s="26">
        <v>0.0457458563535912</v>
      </c>
      <c r="P27" s="18">
        <f>P26/P25</f>
        <v>0.209725789213419</v>
      </c>
    </row>
    <row r="28" ht="20" customHeight="1" spans="1:16">
      <c r="A28" s="11">
        <v>9</v>
      </c>
      <c r="B28" s="12" t="s">
        <v>30</v>
      </c>
      <c r="C28" s="10" t="s">
        <v>19</v>
      </c>
      <c r="D28" s="14">
        <v>36553</v>
      </c>
      <c r="E28" s="14">
        <v>14613</v>
      </c>
      <c r="F28" s="14">
        <v>17673</v>
      </c>
      <c r="G28" s="20">
        <v>0</v>
      </c>
      <c r="H28" s="14">
        <v>12753</v>
      </c>
      <c r="I28" s="14">
        <v>0</v>
      </c>
      <c r="J28" s="14">
        <v>7888</v>
      </c>
      <c r="K28" s="25">
        <v>20667</v>
      </c>
      <c r="L28" s="25">
        <v>6476</v>
      </c>
      <c r="M28" s="25">
        <v>4230</v>
      </c>
      <c r="N28" s="25">
        <v>0</v>
      </c>
      <c r="O28" s="25">
        <v>4525</v>
      </c>
      <c r="P28" s="22">
        <f>O28+N28+M28+L28+K28+J28+I28+H28+G28+F28+E28+D28</f>
        <v>125378</v>
      </c>
    </row>
    <row r="29" ht="20" customHeight="1" spans="1:16">
      <c r="A29" s="15"/>
      <c r="B29" s="12"/>
      <c r="C29" s="10" t="s">
        <v>20</v>
      </c>
      <c r="D29" s="14">
        <v>7471</v>
      </c>
      <c r="E29" s="14">
        <v>1360</v>
      </c>
      <c r="F29" s="14">
        <v>1599</v>
      </c>
      <c r="G29" s="14">
        <v>0</v>
      </c>
      <c r="H29" s="14">
        <v>8636</v>
      </c>
      <c r="I29" s="14">
        <v>0</v>
      </c>
      <c r="J29" s="14">
        <v>7888</v>
      </c>
      <c r="K29" s="25">
        <v>1896</v>
      </c>
      <c r="L29" s="25">
        <v>1140</v>
      </c>
      <c r="M29" s="25">
        <v>859</v>
      </c>
      <c r="N29" s="25">
        <v>0</v>
      </c>
      <c r="O29" s="25">
        <v>187</v>
      </c>
      <c r="P29" s="22">
        <f>O29+N29+M29+L29+K29+J29+I29+H29+G29+F29+E29+D29</f>
        <v>31036</v>
      </c>
    </row>
    <row r="30" ht="20" customHeight="1" spans="1:16">
      <c r="A30" s="16"/>
      <c r="B30" s="12"/>
      <c r="C30" s="10" t="s">
        <v>21</v>
      </c>
      <c r="D30" s="18">
        <v>0.204388148715564</v>
      </c>
      <c r="E30" s="18">
        <v>0.0930678163279272</v>
      </c>
      <c r="F30" s="18">
        <v>0.0904769988117467</v>
      </c>
      <c r="G30" s="18" t="s">
        <v>22</v>
      </c>
      <c r="H30" s="18">
        <v>0.677173998274916</v>
      </c>
      <c r="I30" s="18" t="s">
        <v>22</v>
      </c>
      <c r="J30" s="18">
        <v>1</v>
      </c>
      <c r="K30" s="26">
        <v>0.0917404557991</v>
      </c>
      <c r="L30" s="26">
        <v>0.176034589252625</v>
      </c>
      <c r="M30" s="26">
        <v>0.203073286052009</v>
      </c>
      <c r="N30" s="26" t="s">
        <v>22</v>
      </c>
      <c r="O30" s="26">
        <v>0.0413259668508287</v>
      </c>
      <c r="P30" s="18">
        <f>P29/P28</f>
        <v>0.247539440731229</v>
      </c>
    </row>
    <row r="31" ht="20" customHeight="1" spans="1:16">
      <c r="A31" s="11">
        <v>10</v>
      </c>
      <c r="B31" s="12" t="s">
        <v>31</v>
      </c>
      <c r="C31" s="10" t="s">
        <v>19</v>
      </c>
      <c r="D31" s="14">
        <v>9779</v>
      </c>
      <c r="E31" s="14">
        <v>4548</v>
      </c>
      <c r="F31" s="14">
        <v>2944</v>
      </c>
      <c r="G31" s="14">
        <v>1881</v>
      </c>
      <c r="H31" s="14">
        <v>3159</v>
      </c>
      <c r="I31" s="14">
        <v>3712</v>
      </c>
      <c r="J31" s="14">
        <v>1125</v>
      </c>
      <c r="K31" s="25">
        <v>3089</v>
      </c>
      <c r="L31" s="25">
        <v>1485</v>
      </c>
      <c r="M31" s="25">
        <v>465</v>
      </c>
      <c r="N31" s="25">
        <v>960</v>
      </c>
      <c r="O31" s="25">
        <v>923</v>
      </c>
      <c r="P31" s="22">
        <f>O31+N31+M31+L31+K31+J31+I31+H31+G31+F31+E31+D31</f>
        <v>34070</v>
      </c>
    </row>
    <row r="32" ht="20" customHeight="1" spans="1:16">
      <c r="A32" s="15"/>
      <c r="B32" s="12"/>
      <c r="C32" s="10" t="s">
        <v>20</v>
      </c>
      <c r="D32" s="14">
        <v>4163</v>
      </c>
      <c r="E32" s="14">
        <v>270</v>
      </c>
      <c r="F32" s="14">
        <v>189</v>
      </c>
      <c r="G32" s="14">
        <v>1881</v>
      </c>
      <c r="H32" s="14">
        <v>2453</v>
      </c>
      <c r="I32" s="14">
        <v>1096</v>
      </c>
      <c r="J32" s="14">
        <v>1125</v>
      </c>
      <c r="K32" s="25">
        <v>1037</v>
      </c>
      <c r="L32" s="25">
        <v>563</v>
      </c>
      <c r="M32" s="25">
        <v>210</v>
      </c>
      <c r="N32" s="25">
        <v>360</v>
      </c>
      <c r="O32" s="25">
        <v>300</v>
      </c>
      <c r="P32" s="22">
        <f>O32+N32+M32+L32+K32+J32+I32+H32+G32+F32+E32+D32</f>
        <v>13647</v>
      </c>
    </row>
    <row r="33" ht="20" customHeight="1" spans="1:16">
      <c r="A33" s="16"/>
      <c r="B33" s="12"/>
      <c r="C33" s="10" t="s">
        <v>21</v>
      </c>
      <c r="D33" s="18">
        <v>0.425708150117599</v>
      </c>
      <c r="E33" s="18">
        <v>0.0593667546174142</v>
      </c>
      <c r="F33" s="18">
        <v>0.0641983695652174</v>
      </c>
      <c r="G33" s="18">
        <v>1</v>
      </c>
      <c r="H33" s="18">
        <v>0.776511554289332</v>
      </c>
      <c r="I33" s="18">
        <v>0.295258620689655</v>
      </c>
      <c r="J33" s="18">
        <v>1</v>
      </c>
      <c r="K33" s="26">
        <v>0.335707348656523</v>
      </c>
      <c r="L33" s="26">
        <v>0.379124579124579</v>
      </c>
      <c r="M33" s="26">
        <v>0.451612903225806</v>
      </c>
      <c r="N33" s="26">
        <v>0.375</v>
      </c>
      <c r="O33" s="26">
        <v>0.325027085590466</v>
      </c>
      <c r="P33" s="18">
        <f>P32/P31</f>
        <v>0.40055767537423</v>
      </c>
    </row>
    <row r="34" ht="20" customHeight="1" spans="1:16">
      <c r="A34" s="11">
        <v>11</v>
      </c>
      <c r="B34" s="12" t="s">
        <v>32</v>
      </c>
      <c r="C34" s="10" t="s">
        <v>19</v>
      </c>
      <c r="D34" s="14">
        <v>55971</v>
      </c>
      <c r="E34" s="14">
        <v>22049</v>
      </c>
      <c r="F34" s="14">
        <v>14131</v>
      </c>
      <c r="G34" s="14">
        <v>8381</v>
      </c>
      <c r="H34" s="14">
        <v>15659</v>
      </c>
      <c r="I34" s="14">
        <v>23784</v>
      </c>
      <c r="J34" s="14">
        <v>8904</v>
      </c>
      <c r="K34" s="25">
        <v>26572</v>
      </c>
      <c r="L34" s="25">
        <v>8216</v>
      </c>
      <c r="M34" s="25">
        <v>3476</v>
      </c>
      <c r="N34" s="25">
        <v>4684</v>
      </c>
      <c r="O34" s="25">
        <v>3881</v>
      </c>
      <c r="P34" s="22">
        <f>O34+N34+M34+L34+K34+J34+I34+H34+G34+F34+E34+D34</f>
        <v>195708</v>
      </c>
    </row>
    <row r="35" ht="20" customHeight="1" spans="1:16">
      <c r="A35" s="15"/>
      <c r="B35" s="12"/>
      <c r="C35" s="10" t="s">
        <v>20</v>
      </c>
      <c r="D35" s="14">
        <v>3644</v>
      </c>
      <c r="E35" s="14">
        <v>933</v>
      </c>
      <c r="F35" s="14">
        <v>599</v>
      </c>
      <c r="G35" s="14">
        <v>8381</v>
      </c>
      <c r="H35" s="14">
        <v>10654</v>
      </c>
      <c r="I35" s="14">
        <v>2844</v>
      </c>
      <c r="J35" s="14">
        <v>8904</v>
      </c>
      <c r="K35" s="25">
        <v>1097</v>
      </c>
      <c r="L35" s="25">
        <v>1446</v>
      </c>
      <c r="M35" s="25">
        <v>569</v>
      </c>
      <c r="N35" s="25">
        <v>320</v>
      </c>
      <c r="O35" s="25">
        <v>300</v>
      </c>
      <c r="P35" s="22">
        <f>O35+N35+M35+L35+K35+J35+I35+H35+G35+F35+E35+D35</f>
        <v>39691</v>
      </c>
    </row>
    <row r="36" ht="20" customHeight="1" spans="1:16">
      <c r="A36" s="16"/>
      <c r="B36" s="12"/>
      <c r="C36" s="10" t="s">
        <v>21</v>
      </c>
      <c r="D36" s="18">
        <v>0.0651051437351486</v>
      </c>
      <c r="E36" s="18">
        <v>0.0423148442106218</v>
      </c>
      <c r="F36" s="18">
        <v>0.0423890736678225</v>
      </c>
      <c r="G36" s="18">
        <v>1</v>
      </c>
      <c r="H36" s="18">
        <v>0.680375502905677</v>
      </c>
      <c r="I36" s="18">
        <v>0.119576185671039</v>
      </c>
      <c r="J36" s="18">
        <v>1</v>
      </c>
      <c r="K36" s="26">
        <v>0.0412840584073461</v>
      </c>
      <c r="L36" s="26">
        <v>0.175998052580331</v>
      </c>
      <c r="M36" s="26">
        <v>0.163693901035673</v>
      </c>
      <c r="N36" s="26">
        <v>0.0683176771989752</v>
      </c>
      <c r="O36" s="26">
        <v>0.0772996650347848</v>
      </c>
      <c r="P36" s="18">
        <f>P35/P34</f>
        <v>0.202807243444315</v>
      </c>
    </row>
    <row r="37" ht="20" customHeight="1" spans="1:16">
      <c r="A37" s="11">
        <v>12</v>
      </c>
      <c r="B37" s="12" t="s">
        <v>33</v>
      </c>
      <c r="C37" s="10" t="s">
        <v>19</v>
      </c>
      <c r="D37" s="14">
        <v>74066</v>
      </c>
      <c r="E37" s="14">
        <v>29284</v>
      </c>
      <c r="F37" s="14">
        <v>28677</v>
      </c>
      <c r="G37" s="14">
        <v>10617</v>
      </c>
      <c r="H37" s="14">
        <v>26521</v>
      </c>
      <c r="I37" s="14">
        <v>26675</v>
      </c>
      <c r="J37" s="14">
        <v>7510</v>
      </c>
      <c r="K37" s="25">
        <v>42949</v>
      </c>
      <c r="L37" s="25">
        <v>10100</v>
      </c>
      <c r="M37" s="25">
        <v>6125</v>
      </c>
      <c r="N37" s="25">
        <v>5047</v>
      </c>
      <c r="O37" s="25">
        <v>6355</v>
      </c>
      <c r="P37" s="22">
        <f>O37+N37+M37+L37+K37+J37+I37+H37+G37+F37+E37+D37</f>
        <v>273926</v>
      </c>
    </row>
    <row r="38" ht="20" customHeight="1" spans="1:16">
      <c r="A38" s="15"/>
      <c r="B38" s="12"/>
      <c r="C38" s="10" t="s">
        <v>20</v>
      </c>
      <c r="D38" s="14">
        <v>3658</v>
      </c>
      <c r="E38" s="14">
        <v>907</v>
      </c>
      <c r="F38" s="14">
        <v>971</v>
      </c>
      <c r="G38" s="14">
        <v>10617</v>
      </c>
      <c r="H38" s="14">
        <v>18808</v>
      </c>
      <c r="I38" s="14">
        <v>2825</v>
      </c>
      <c r="J38" s="14">
        <v>7510</v>
      </c>
      <c r="K38" s="25">
        <v>1202</v>
      </c>
      <c r="L38" s="25">
        <v>1347</v>
      </c>
      <c r="M38" s="25">
        <v>480</v>
      </c>
      <c r="N38" s="25">
        <v>515</v>
      </c>
      <c r="O38" s="25">
        <v>300</v>
      </c>
      <c r="P38" s="22">
        <f>O38+N38+M38+L38+K38+J38+I38+H38+G38+F38+E38+D38</f>
        <v>49140</v>
      </c>
    </row>
    <row r="39" ht="20" customHeight="1" spans="1:16">
      <c r="A39" s="16"/>
      <c r="B39" s="12"/>
      <c r="C39" s="10" t="s">
        <v>21</v>
      </c>
      <c r="D39" s="18">
        <v>0.0493883833337834</v>
      </c>
      <c r="E39" s="18">
        <v>0.0309725447343259</v>
      </c>
      <c r="F39" s="18">
        <v>0.0338598877148935</v>
      </c>
      <c r="G39" s="18">
        <v>1</v>
      </c>
      <c r="H39" s="18">
        <v>0.70917386222239</v>
      </c>
      <c r="I39" s="18">
        <v>0.105904404873477</v>
      </c>
      <c r="J39" s="18">
        <v>1</v>
      </c>
      <c r="K39" s="26">
        <v>0.0279866818785071</v>
      </c>
      <c r="L39" s="26">
        <v>0.133366336633663</v>
      </c>
      <c r="M39" s="26">
        <v>0.0783673469387755</v>
      </c>
      <c r="N39" s="26">
        <v>0.102040816326531</v>
      </c>
      <c r="O39" s="26">
        <v>0.0472069236821401</v>
      </c>
      <c r="P39" s="18">
        <f>P38/P37</f>
        <v>0.179391514496616</v>
      </c>
    </row>
    <row r="40" ht="20" customHeight="1" spans="1:16">
      <c r="A40" s="11">
        <v>13</v>
      </c>
      <c r="B40" s="12" t="s">
        <v>34</v>
      </c>
      <c r="C40" s="10" t="s">
        <v>19</v>
      </c>
      <c r="D40" s="14">
        <v>73943</v>
      </c>
      <c r="E40" s="14">
        <v>27483</v>
      </c>
      <c r="F40" s="14">
        <v>37706</v>
      </c>
      <c r="G40" s="14">
        <v>9921</v>
      </c>
      <c r="H40" s="14">
        <v>25026</v>
      </c>
      <c r="I40" s="14">
        <v>25614</v>
      </c>
      <c r="J40" s="14">
        <v>3868</v>
      </c>
      <c r="K40" s="25">
        <v>36657</v>
      </c>
      <c r="L40" s="25">
        <v>5065</v>
      </c>
      <c r="M40" s="25">
        <v>6231</v>
      </c>
      <c r="N40" s="25">
        <v>6335</v>
      </c>
      <c r="O40" s="25">
        <v>4450</v>
      </c>
      <c r="P40" s="22">
        <f>O40+N40+M40+L40+K40+J40+I40+H40+G40+F40+E40+D40</f>
        <v>262299</v>
      </c>
    </row>
    <row r="41" ht="20" customHeight="1" spans="1:16">
      <c r="A41" s="15"/>
      <c r="B41" s="12"/>
      <c r="C41" s="10" t="s">
        <v>20</v>
      </c>
      <c r="D41" s="14">
        <v>3957</v>
      </c>
      <c r="E41" s="14">
        <v>622</v>
      </c>
      <c r="F41" s="14">
        <v>648</v>
      </c>
      <c r="G41" s="14">
        <v>9921</v>
      </c>
      <c r="H41" s="14">
        <v>16220</v>
      </c>
      <c r="I41" s="14">
        <v>2654</v>
      </c>
      <c r="J41" s="14">
        <v>3868</v>
      </c>
      <c r="K41" s="25">
        <v>937</v>
      </c>
      <c r="L41" s="25">
        <v>686</v>
      </c>
      <c r="M41" s="25">
        <v>409</v>
      </c>
      <c r="N41" s="25">
        <v>380</v>
      </c>
      <c r="O41" s="25">
        <v>300</v>
      </c>
      <c r="P41" s="22">
        <f>O41+N41+M41+L41+K41+J41+I41+H41+G41+F41+E41+D41</f>
        <v>40602</v>
      </c>
    </row>
    <row r="42" ht="20" customHeight="1" spans="1:16">
      <c r="A42" s="16"/>
      <c r="B42" s="12"/>
      <c r="C42" s="10" t="s">
        <v>21</v>
      </c>
      <c r="D42" s="18">
        <v>0.0535141933651596</v>
      </c>
      <c r="E42" s="18">
        <v>0.0226321726157989</v>
      </c>
      <c r="F42" s="18">
        <v>0.0171855938046995</v>
      </c>
      <c r="G42" s="18">
        <v>1</v>
      </c>
      <c r="H42" s="18">
        <v>0.648125949013027</v>
      </c>
      <c r="I42" s="18">
        <v>0.103615210431795</v>
      </c>
      <c r="J42" s="18">
        <v>1</v>
      </c>
      <c r="K42" s="26">
        <v>0.0255612843385984</v>
      </c>
      <c r="L42" s="26">
        <v>0.135439289239882</v>
      </c>
      <c r="M42" s="26">
        <v>0.0656395442144118</v>
      </c>
      <c r="N42" s="26">
        <v>0.0599842146803473</v>
      </c>
      <c r="O42" s="26">
        <v>0.0674157303370786</v>
      </c>
      <c r="P42" s="18">
        <f>P41/P40</f>
        <v>0.154792812782359</v>
      </c>
    </row>
    <row r="43" ht="20" customHeight="1" spans="1:16">
      <c r="A43" s="11">
        <v>14</v>
      </c>
      <c r="B43" s="12" t="s">
        <v>35</v>
      </c>
      <c r="C43" s="10" t="s">
        <v>19</v>
      </c>
      <c r="D43" s="22">
        <f>D4+D7+D10+D13+D16+D19+D22+D25+D28+D31+D34+D37+D40</f>
        <v>963176</v>
      </c>
      <c r="E43" s="22">
        <f t="shared" ref="E43:P43" si="0">E4+E7+E10+E13+E16+E19+E22+E25+E28+E31+E34+E37+E40</f>
        <v>313812</v>
      </c>
      <c r="F43" s="22">
        <f t="shared" si="0"/>
        <v>369132</v>
      </c>
      <c r="G43" s="22">
        <f t="shared" si="0"/>
        <v>123915</v>
      </c>
      <c r="H43" s="22">
        <f t="shared" si="0"/>
        <v>251342</v>
      </c>
      <c r="I43" s="22">
        <f t="shared" si="0"/>
        <v>79785</v>
      </c>
      <c r="J43" s="22">
        <f t="shared" si="0"/>
        <v>163723</v>
      </c>
      <c r="K43" s="22">
        <f t="shared" si="0"/>
        <v>428460</v>
      </c>
      <c r="L43" s="22">
        <f t="shared" si="0"/>
        <v>156983</v>
      </c>
      <c r="M43" s="22">
        <f t="shared" si="0"/>
        <v>117175</v>
      </c>
      <c r="N43" s="22">
        <f t="shared" si="0"/>
        <v>17026</v>
      </c>
      <c r="O43" s="22">
        <f t="shared" si="0"/>
        <v>57858</v>
      </c>
      <c r="P43" s="22">
        <f>P4+P7+P10+P13+P16+P19+P22+P25+P28+P31+P34+P37+P40</f>
        <v>3042387</v>
      </c>
    </row>
    <row r="44" ht="20" customHeight="1" spans="1:16">
      <c r="A44" s="15"/>
      <c r="B44" s="12"/>
      <c r="C44" s="10" t="s">
        <v>20</v>
      </c>
      <c r="D44" s="22">
        <f>D5+D8+D11+D14+D17+D20+D23+D26+D29+D32+D35+D38+D41</f>
        <v>64846</v>
      </c>
      <c r="E44" s="22">
        <f t="shared" ref="E44:P44" si="1">E5+E8+E11+E14+E17+E20+E23+E26+E29+E32+E35+E38+E41</f>
        <v>16198</v>
      </c>
      <c r="F44" s="22">
        <f t="shared" si="1"/>
        <v>10092</v>
      </c>
      <c r="G44" s="22">
        <f t="shared" si="1"/>
        <v>123915</v>
      </c>
      <c r="H44" s="22">
        <f t="shared" si="1"/>
        <v>173809</v>
      </c>
      <c r="I44" s="22">
        <f t="shared" si="1"/>
        <v>9419</v>
      </c>
      <c r="J44" s="22">
        <f t="shared" si="1"/>
        <v>163723</v>
      </c>
      <c r="K44" s="22">
        <f t="shared" si="1"/>
        <v>20766</v>
      </c>
      <c r="L44" s="22">
        <f t="shared" si="1"/>
        <v>19567</v>
      </c>
      <c r="M44" s="22">
        <f t="shared" si="1"/>
        <v>7059</v>
      </c>
      <c r="N44" s="22">
        <f t="shared" si="1"/>
        <v>1575</v>
      </c>
      <c r="O44" s="22">
        <f t="shared" si="1"/>
        <v>3120</v>
      </c>
      <c r="P44" s="22">
        <f t="shared" si="1"/>
        <v>614089</v>
      </c>
    </row>
    <row r="45" ht="20" customHeight="1" spans="1:16">
      <c r="A45" s="16"/>
      <c r="B45" s="12"/>
      <c r="C45" s="10" t="s">
        <v>21</v>
      </c>
      <c r="D45" s="18">
        <f t="shared" ref="D45:P45" si="2">D44/D43</f>
        <v>0.0673251825211592</v>
      </c>
      <c r="E45" s="18">
        <f t="shared" si="2"/>
        <v>0.0516168916421297</v>
      </c>
      <c r="F45" s="18">
        <f t="shared" si="2"/>
        <v>0.0273398134000845</v>
      </c>
      <c r="G45" s="18">
        <f t="shared" si="2"/>
        <v>1</v>
      </c>
      <c r="H45" s="18">
        <f t="shared" si="2"/>
        <v>0.691523899706376</v>
      </c>
      <c r="I45" s="18">
        <f t="shared" si="2"/>
        <v>0.118054772200288</v>
      </c>
      <c r="J45" s="18">
        <f t="shared" si="2"/>
        <v>1</v>
      </c>
      <c r="K45" s="18">
        <f t="shared" si="2"/>
        <v>0.0484666013163422</v>
      </c>
      <c r="L45" s="18">
        <f t="shared" si="2"/>
        <v>0.124644069740036</v>
      </c>
      <c r="M45" s="18">
        <f t="shared" si="2"/>
        <v>0.0602432259441007</v>
      </c>
      <c r="N45" s="18">
        <f t="shared" si="2"/>
        <v>0.0925055797016328</v>
      </c>
      <c r="O45" s="18">
        <f t="shared" si="2"/>
        <v>0.053925127035155</v>
      </c>
      <c r="P45" s="18">
        <f t="shared" si="2"/>
        <v>0.201844472777461</v>
      </c>
    </row>
  </sheetData>
  <autoFilter ref="A3:HU45">
    <extLst/>
  </autoFilter>
  <mergeCells count="31">
    <mergeCell ref="A1:P1"/>
    <mergeCell ref="J2:P2"/>
    <mergeCell ref="B3:C3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2026-11-02T01:34:08Z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F10E05435B344548B8A056CFD3F69672</vt:lpwstr>
  </property>
</Properties>
</file>